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<sst xmlns="http://schemas.openxmlformats.org/spreadsheetml/2006/main" count="122" uniqueCount="98">
  <si>
    <t>30194</t>
  </si>
  <si>
    <t>30195</t>
  </si>
  <si>
    <t>30199</t>
  </si>
  <si>
    <t>БЕЗВОЗМЕЗДНЫЕ ПОСТУПЛЕНИЯ</t>
  </si>
  <si>
    <t>32665</t>
  </si>
  <si>
    <t>32677</t>
  </si>
  <si>
    <t>32678</t>
  </si>
  <si>
    <t>32679</t>
  </si>
  <si>
    <t>32684</t>
  </si>
  <si>
    <t>#Н/Д</t>
  </si>
  <si>
    <t>Итого</t>
  </si>
  <si>
    <t>1</t>
  </si>
  <si>
    <t>НАЛОГОВЫЕ И НЕНАЛОГОВЫЕ ДОХОДЫ</t>
  </si>
  <si>
    <t>НАЛОГИ НА ПРИБЫЛЬ, ДОХОДЫ</t>
  </si>
  <si>
    <t>29598</t>
  </si>
  <si>
    <t>29599</t>
  </si>
  <si>
    <t>29610</t>
  </si>
  <si>
    <t>29611</t>
  </si>
  <si>
    <t>29612</t>
  </si>
  <si>
    <t>29613</t>
  </si>
  <si>
    <t>НАЛОГИ НА ИМУЩЕСТВО</t>
  </si>
  <si>
    <t>29686</t>
  </si>
  <si>
    <t>29687</t>
  </si>
  <si>
    <t>29690</t>
  </si>
  <si>
    <t>29691</t>
  </si>
  <si>
    <t>Земельный налог</t>
  </si>
  <si>
    <t>29699</t>
  </si>
  <si>
    <t>29705</t>
  </si>
  <si>
    <t>29708</t>
  </si>
  <si>
    <t>29709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</si>
  <si>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</si>
  <si>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</si>
  <si>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</si>
  <si>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</si>
  <si>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>Сумма (тыс. руб.)</t>
  </si>
  <si>
    <t xml:space="preserve">Наименование  доходов </t>
  </si>
  <si>
    <t>000 1 00 00000 00 0000 000</t>
  </si>
  <si>
    <t>000 1 01 00000 00 0000 000</t>
  </si>
  <si>
    <t>000 1 14 00000 00 0000 000</t>
  </si>
  <si>
    <t>000 1 06 00000 00 0000 000</t>
  </si>
  <si>
    <t>000 1 06 06000 00 0000 110</t>
  </si>
  <si>
    <t>000 1 11 00000 00 0000 000</t>
  </si>
  <si>
    <t>000 2 00 00000 00 0000 000</t>
  </si>
  <si>
    <t>000 2 02 04000 00 0000 151</t>
  </si>
  <si>
    <t>Иные межбюджетные трансферты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</si>
  <si>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</si>
  <si>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</si>
  <si>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000 1 13 00000 00 0000 130</t>
  </si>
  <si>
    <t>Доходы от оказания платных услуг (работ) и компенсации затрат государства</t>
  </si>
  <si>
    <t>000 202 02000 00 0000 151</t>
  </si>
  <si>
    <t>Субсидии бюджетам субъектов Российской Федерации и муниципальных образований (межбюджетные субсидии)</t>
  </si>
  <si>
    <t>Исполнено 1 квартал</t>
  </si>
  <si>
    <t>Процент исполнения</t>
  </si>
  <si>
    <t>000 1 03 00000 00 0000 000</t>
  </si>
  <si>
    <t>НАЛОГИ НА ТОВАРЫ (РАБОТЫ, УСЛУГИ), РЕАЛИЗУЕМЫЕ НА ТЕРРИТОРИИ РОССИЙСКОЙ ФЕДЕРАЦИИ</t>
  </si>
  <si>
    <t>100 1 03 0223001 0000 110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</si>
  <si>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</si>
  <si>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100 1 03 0224001 0000 110</t>
  </si>
  <si>
    <t>Доходы от уплаты акцизов на моторные масла для дизельных и (или) карбюраторных (инжекторных) двигателей,зачисляемые в консолидированные бюджеты субъектов Российской Федерации</t>
  </si>
  <si>
    <t>100 1 03 0225001 0000 110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</si>
  <si>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</si>
  <si>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</si>
  <si>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</si>
  <si>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Утверждено на 2014 год</t>
  </si>
  <si>
    <t>910 2 19 05000 10 0000 151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</si>
  <si>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</si>
  <si>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Отчет об исполнении доходов бюджета Палехского городского поселения по кодам классификации доходов бюджетов за 1 квартал 2015 года</t>
  </si>
  <si>
    <t>000 1 05 00000 00 0000 000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</si>
  <si>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</si>
  <si>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</si>
  <si>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</si>
  <si>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182 1 06 06033 13 0000 110</t>
  </si>
  <si>
    <t>Земельный налог с организаций, обладающих земельным участком, расположенным в границах городских  поселений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</si>
  <si>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</si>
  <si>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</si>
  <si>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910 1 13 02995 13 0000 130</t>
  </si>
  <si>
    <t>Прочие доходы от компенсации затрат бюджетов  городских поселений</t>
  </si>
  <si>
    <t>182 1 06 01030 13 0000 110</t>
  </si>
  <si>
    <t>051 1 11 05013 13 0000 120</t>
  </si>
  <si>
    <t>910 1 11 05035 13 0000 120</t>
  </si>
  <si>
    <t>Прочие поступления от использования имущества, находящегося в собственностигородских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</si>
  <si>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910 1 11 09045 13 0000 120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</si>
  <si>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</si>
  <si>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</si>
  <si>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</si>
  <si>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910 1 13 01995 13 0000 130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</si>
  <si>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</si>
  <si>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051 1 14 06013 13 0000 430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</si>
  <si>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</si>
  <si>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910 2 02 01001 13 0000 151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</si>
  <si>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</si>
  <si>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</si>
  <si>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910 2 02 02999 13 0000 151</t>
  </si>
  <si>
    <t>910 2 02 04014 13 0000 151</t>
  </si>
  <si>
    <t>Межбюджетные трансферты, передаваемые   бюджетам  на комплектование    книжных    фондов библиотек муниципальных образований</t>
  </si>
  <si>
    <t>910 2 02 04025 13 0000 151</t>
  </si>
  <si>
    <t xml:space="preserve">Средства,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</si>
  <si>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 Приложение № 2  к решению Совета Палехского городского поселения от 29 мая 2015 г. № 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</si>
</sst>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</numFmts>
  <fonts count="45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32" borderId="12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shrinkToFit="1"/>
    </xf>
    <xf numFmtId="4" fontId="0" fillId="0" borderId="0" xfId="0" applyNumberFormat="1" applyAlignment="1">
      <alignment/>
    </xf>
    <xf numFmtId="0" fontId="8" fillId="32" borderId="12" xfId="0" applyFont="1" applyFill="1" applyBorder="1" applyAlignment="1">
      <alignment horizontal="left" vertical="top" wrapText="1"/>
    </xf>
    <xf numFmtId="4" fontId="8" fillId="32" borderId="12" xfId="0" applyNumberFormat="1" applyFont="1" applyFill="1" applyBorder="1" applyAlignment="1">
      <alignment horizontal="right" vertical="top" shrinkToFit="1"/>
    </xf>
    <xf numFmtId="4" fontId="8" fillId="33" borderId="12" xfId="0" applyNumberFormat="1" applyFont="1" applyFill="1" applyBorder="1" applyAlignment="1">
      <alignment horizontal="right" vertical="top" shrinkToFit="1"/>
    </xf>
    <xf numFmtId="4" fontId="8" fillId="0" borderId="12" xfId="0" applyNumberFormat="1" applyFont="1" applyFill="1" applyBorder="1" applyAlignment="1">
      <alignment horizontal="right" vertical="top" shrinkToFit="1"/>
    </xf>
    <xf numFmtId="49" fontId="8" fillId="0" borderId="12" xfId="0" applyNumberFormat="1" applyFont="1" applyBorder="1" applyAlignment="1">
      <alignment wrapText="1"/>
    </xf>
    <xf numFmtId="2" fontId="8" fillId="0" borderId="12" xfId="0" applyNumberFormat="1" applyFont="1" applyFill="1" applyBorder="1" applyAlignment="1">
      <alignment/>
    </xf>
    <xf numFmtId="2" fontId="8" fillId="0" borderId="12" xfId="0" applyNumberFormat="1" applyFont="1" applyBorder="1" applyAlignment="1">
      <alignment/>
    </xf>
    <xf numFmtId="0" fontId="8" fillId="32" borderId="14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shrinkToFit="1"/>
    </xf>
    <xf numFmtId="0" fontId="9" fillId="0" borderId="0" xfId="0" applyFont="1" applyAlignment="1">
      <alignment/>
    </xf>
    <xf numFmtId="0" fontId="10" fillId="32" borderId="12" xfId="0" applyFont="1" applyFill="1" applyBorder="1" applyAlignment="1">
      <alignment horizontal="center" vertical="top" shrinkToFit="1"/>
    </xf>
    <xf numFmtId="0" fontId="5" fillId="0" borderId="12" xfId="0" applyFont="1" applyBorder="1" applyAlignment="1">
      <alignment horizontal="center"/>
    </xf>
    <xf numFmtId="0" fontId="5" fillId="32" borderId="12" xfId="0" applyFont="1" applyFill="1" applyBorder="1" applyAlignment="1">
      <alignment horizontal="center" vertical="top" shrinkToFit="1"/>
    </xf>
    <xf numFmtId="0" fontId="4" fillId="32" borderId="12" xfId="0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top" shrinkToFit="1"/>
    </xf>
    <xf numFmtId="0" fontId="8" fillId="0" borderId="15" xfId="0" applyFont="1" applyBorder="1" applyAlignment="1">
      <alignment horizontal="justify" wrapText="1"/>
    </xf>
    <xf numFmtId="168" fontId="8" fillId="0" borderId="12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zoomScalePageLayoutView="0" workbookViewId="0" topLeftCell="H1">
      <selection activeCell="M6" sqref="M6"/>
    </sheetView>
  </sheetViews>
  <sheetFormatPr defaultColWidth="9.00390625" defaultRowHeight="12.75"/>
  <cols>
    <col min="1" max="7" width="0" style="0" hidden="1" customWidth="1"/>
    <col min="8" max="8" width="26.75390625" style="0" customWidth="1"/>
    <col min="9" max="9" width="54.00390625" style="0" customWidth="1"/>
    <col min="10" max="10" width="13.00390625" style="0" customWidth="1"/>
    <col min="11" max="11" width="11.375" style="0" customWidth="1"/>
    <col min="12" max="12" width="10.625" style="0" customWidth="1"/>
  </cols>
  <sheetData>
    <row r="1" spans="10:12" ht="39.75" customHeight="1">
      <c r="J1" s="35" t="s">
        <v>97</v>
      </c>
      <c r="K1" s="36"/>
      <c r="L1" s="36"/>
    </row>
    <row r="2" spans="8:12" ht="29.25" customHeight="1">
      <c r="H2" s="39" t="s">
        <v>66</v>
      </c>
      <c r="I2" s="40"/>
      <c r="J2" s="40"/>
      <c r="K2" s="40"/>
      <c r="L2" s="40"/>
    </row>
    <row r="3" spans="8:12" ht="7.5" customHeight="1">
      <c r="H3" s="5"/>
      <c r="I3" s="6"/>
      <c r="J3" s="6"/>
      <c r="K3" s="6"/>
      <c r="L3" s="6"/>
    </row>
    <row r="4" spans="8:12" ht="6" customHeight="1">
      <c r="H4" s="8"/>
      <c r="I4" s="7"/>
      <c r="J4" s="7"/>
      <c r="K4" s="7"/>
      <c r="L4" s="7"/>
    </row>
    <row r="5" spans="1:12" ht="15" customHeight="1">
      <c r="A5" s="1"/>
      <c r="B5" s="1"/>
      <c r="C5" s="1"/>
      <c r="D5" s="1"/>
      <c r="E5" s="1"/>
      <c r="F5" s="1"/>
      <c r="G5" s="2"/>
      <c r="H5" s="37" t="s">
        <v>33</v>
      </c>
      <c r="I5" s="37" t="s">
        <v>35</v>
      </c>
      <c r="J5" s="33" t="s">
        <v>34</v>
      </c>
      <c r="K5" s="33"/>
      <c r="L5" s="34"/>
    </row>
    <row r="6" spans="1:12" ht="30" customHeight="1">
      <c r="A6" s="1"/>
      <c r="B6" s="1"/>
      <c r="C6" s="1"/>
      <c r="D6" s="1"/>
      <c r="E6" s="1"/>
      <c r="F6" s="1"/>
      <c r="G6" s="2"/>
      <c r="H6" s="38"/>
      <c r="I6" s="38"/>
      <c r="J6" s="10" t="s">
        <v>63</v>
      </c>
      <c r="K6" s="11" t="s">
        <v>51</v>
      </c>
      <c r="L6" s="27" t="s">
        <v>52</v>
      </c>
    </row>
    <row r="7" spans="1:12" ht="15">
      <c r="A7" s="1"/>
      <c r="B7" s="1"/>
      <c r="C7" s="1"/>
      <c r="D7" s="1"/>
      <c r="E7" s="1"/>
      <c r="F7" s="1"/>
      <c r="G7" s="2"/>
      <c r="H7" s="12">
        <v>1</v>
      </c>
      <c r="I7" s="12">
        <v>2</v>
      </c>
      <c r="J7" s="12">
        <v>3</v>
      </c>
      <c r="K7" s="12">
        <v>4</v>
      </c>
      <c r="L7" s="12">
        <v>5</v>
      </c>
    </row>
    <row r="8" spans="1:12" ht="18.75">
      <c r="A8" s="3"/>
      <c r="B8" s="3"/>
      <c r="C8" s="3"/>
      <c r="D8" s="3"/>
      <c r="E8" s="3"/>
      <c r="F8" s="3"/>
      <c r="G8" s="4"/>
      <c r="H8" s="24" t="s">
        <v>36</v>
      </c>
      <c r="I8" s="9" t="s">
        <v>12</v>
      </c>
      <c r="J8" s="17">
        <f>J9+J11+J18+J23+J27+J30+J16</f>
        <v>20210526.6</v>
      </c>
      <c r="K8" s="17">
        <f>K9+K11+K18+K23+K27+K30+K16</f>
        <v>4452997.35</v>
      </c>
      <c r="L8" s="17">
        <f>K8/J8*100</f>
        <v>22.0330594948476</v>
      </c>
    </row>
    <row r="9" spans="1:12" ht="18.75">
      <c r="A9" s="3"/>
      <c r="B9" s="3"/>
      <c r="C9" s="3"/>
      <c r="D9" s="3"/>
      <c r="E9" s="3"/>
      <c r="F9" s="3"/>
      <c r="G9" s="4"/>
      <c r="H9" s="24" t="s">
        <v>37</v>
      </c>
      <c r="I9" s="9" t="s">
        <v>13</v>
      </c>
      <c r="J9" s="17">
        <f>J10</f>
        <v>15304292</v>
      </c>
      <c r="K9" s="17">
        <f>K10</f>
        <v>3473954.04</v>
      </c>
      <c r="L9" s="17">
        <f aca="true" t="shared" si="0" ref="L9:L29">K9/J9*100</f>
        <v>22.69921431190675</v>
      </c>
    </row>
    <row r="10" spans="1:12" ht="94.5">
      <c r="A10" s="3"/>
      <c r="B10" s="3"/>
      <c r="C10" s="3"/>
      <c r="D10" s="3"/>
      <c r="E10" s="3"/>
      <c r="F10" s="3"/>
      <c r="G10" s="4"/>
      <c r="H10" s="24" t="s">
        <v>45</v>
      </c>
      <c r="I10" s="14" t="s">
        <v>46</v>
      </c>
      <c r="J10" s="17">
        <v>15304292</v>
      </c>
      <c r="K10" s="17">
        <v>3473954.04</v>
      </c>
      <c r="L10" s="17">
        <f t="shared" si="0"/>
        <v>22.69921431190675</v>
      </c>
    </row>
    <row r="11" spans="1:17" ht="50.25" customHeight="1">
      <c r="A11" s="3" t="s">
        <v>11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17</v>
      </c>
      <c r="G11" s="4" t="s">
        <v>17</v>
      </c>
      <c r="H11" s="24" t="s">
        <v>53</v>
      </c>
      <c r="I11" s="14" t="s">
        <v>54</v>
      </c>
      <c r="J11" s="17">
        <f>SUM(J12:J15)</f>
        <v>954495.6</v>
      </c>
      <c r="K11" s="17">
        <f>SUM(K12:K15)</f>
        <v>232035.07</v>
      </c>
      <c r="L11" s="17">
        <f t="shared" si="0"/>
        <v>24.309705565955465</v>
      </c>
      <c r="M11" s="13"/>
      <c r="O11" s="13"/>
      <c r="P11" s="13"/>
      <c r="Q11" s="13"/>
    </row>
    <row r="12" spans="1:17" ht="51.75" customHeight="1">
      <c r="A12" s="3"/>
      <c r="B12" s="3"/>
      <c r="C12" s="3"/>
      <c r="D12" s="3"/>
      <c r="E12" s="3"/>
      <c r="F12" s="3"/>
      <c r="G12" s="4"/>
      <c r="H12" s="28" t="s">
        <v>55</v>
      </c>
      <c r="I12" s="14" t="s">
        <v>56</v>
      </c>
      <c r="J12" s="17">
        <v>323202.1</v>
      </c>
      <c r="K12" s="16">
        <v>78446.89</v>
      </c>
      <c r="L12" s="17">
        <f t="shared" si="0"/>
        <v>24.271776080662843</v>
      </c>
      <c r="O12" s="13"/>
      <c r="P12" s="13"/>
      <c r="Q12" s="13"/>
    </row>
    <row r="13" spans="1:17" ht="66.75" customHeight="1">
      <c r="A13" s="3"/>
      <c r="B13" s="3"/>
      <c r="C13" s="3"/>
      <c r="D13" s="3"/>
      <c r="E13" s="3"/>
      <c r="F13" s="3"/>
      <c r="G13" s="4"/>
      <c r="H13" s="28" t="s">
        <v>57</v>
      </c>
      <c r="I13" s="14" t="s">
        <v>58</v>
      </c>
      <c r="J13" s="17">
        <v>8537.3</v>
      </c>
      <c r="K13" s="16">
        <v>1758.07</v>
      </c>
      <c r="L13" s="17">
        <f t="shared" si="0"/>
        <v>20.592810373303035</v>
      </c>
      <c r="O13" s="13"/>
      <c r="P13" s="13"/>
      <c r="Q13" s="13"/>
    </row>
    <row r="14" spans="1:12" ht="64.5" customHeight="1">
      <c r="A14" s="3" t="s">
        <v>11</v>
      </c>
      <c r="B14" s="3" t="s">
        <v>14</v>
      </c>
      <c r="C14" s="3" t="s">
        <v>15</v>
      </c>
      <c r="D14" s="3" t="s">
        <v>16</v>
      </c>
      <c r="E14" s="3" t="s">
        <v>18</v>
      </c>
      <c r="F14" s="3" t="s">
        <v>19</v>
      </c>
      <c r="G14" s="4" t="s">
        <v>19</v>
      </c>
      <c r="H14" s="28" t="s">
        <v>59</v>
      </c>
      <c r="I14" s="14" t="s">
        <v>60</v>
      </c>
      <c r="J14" s="17">
        <v>613076.8</v>
      </c>
      <c r="K14" s="15">
        <v>156944.31</v>
      </c>
      <c r="L14" s="17">
        <f t="shared" si="0"/>
        <v>25.599453445310598</v>
      </c>
    </row>
    <row r="15" spans="1:12" ht="63">
      <c r="A15" s="3"/>
      <c r="B15" s="3"/>
      <c r="C15" s="3"/>
      <c r="D15" s="3"/>
      <c r="E15" s="3"/>
      <c r="F15" s="3"/>
      <c r="G15" s="4"/>
      <c r="H15" s="28" t="s">
        <v>61</v>
      </c>
      <c r="I15" s="14" t="s">
        <v>62</v>
      </c>
      <c r="J15" s="17">
        <v>9679.4</v>
      </c>
      <c r="K15" s="15">
        <v>-5114.2</v>
      </c>
      <c r="L15" s="17">
        <f t="shared" si="0"/>
        <v>-52.835919581792254</v>
      </c>
    </row>
    <row r="16" spans="1:12" ht="18.75">
      <c r="A16" s="3"/>
      <c r="B16" s="3"/>
      <c r="C16" s="3"/>
      <c r="D16" s="3"/>
      <c r="E16" s="3"/>
      <c r="F16" s="3"/>
      <c r="G16" s="4"/>
      <c r="H16" s="28" t="s">
        <v>67</v>
      </c>
      <c r="I16" s="14" t="s">
        <v>68</v>
      </c>
      <c r="J16" s="17">
        <v>0</v>
      </c>
      <c r="K16" s="15">
        <f>K17</f>
        <v>4524.8</v>
      </c>
      <c r="L16" s="17">
        <v>0</v>
      </c>
    </row>
    <row r="17" spans="1:12" ht="18.75">
      <c r="A17" s="3"/>
      <c r="B17" s="3"/>
      <c r="C17" s="3"/>
      <c r="D17" s="3"/>
      <c r="E17" s="3"/>
      <c r="F17" s="3"/>
      <c r="G17" s="4"/>
      <c r="H17" s="28" t="s">
        <v>69</v>
      </c>
      <c r="I17" s="14" t="s">
        <v>70</v>
      </c>
      <c r="J17" s="17">
        <v>0</v>
      </c>
      <c r="K17" s="15">
        <v>4524.8</v>
      </c>
      <c r="L17" s="17">
        <v>0</v>
      </c>
    </row>
    <row r="18" spans="1:12" ht="16.5" customHeight="1">
      <c r="A18" s="3"/>
      <c r="B18" s="3"/>
      <c r="C18" s="3"/>
      <c r="D18" s="3"/>
      <c r="E18" s="3"/>
      <c r="F18" s="3"/>
      <c r="G18" s="4"/>
      <c r="H18" s="24" t="s">
        <v>39</v>
      </c>
      <c r="I18" s="14" t="s">
        <v>20</v>
      </c>
      <c r="J18" s="17">
        <f>J19+J20</f>
        <v>2070000</v>
      </c>
      <c r="K18" s="17">
        <f>K19+K20</f>
        <v>516373.54000000004</v>
      </c>
      <c r="L18" s="17">
        <f t="shared" si="0"/>
        <v>24.945581642512078</v>
      </c>
    </row>
    <row r="19" spans="1:12" ht="51" customHeight="1">
      <c r="A19" s="3" t="s">
        <v>11</v>
      </c>
      <c r="B19" s="3" t="s">
        <v>14</v>
      </c>
      <c r="C19" s="3" t="s">
        <v>21</v>
      </c>
      <c r="D19" s="3" t="s">
        <v>22</v>
      </c>
      <c r="E19" s="3" t="s">
        <v>23</v>
      </c>
      <c r="F19" s="3" t="s">
        <v>23</v>
      </c>
      <c r="G19" s="4" t="s">
        <v>24</v>
      </c>
      <c r="H19" s="24" t="s">
        <v>77</v>
      </c>
      <c r="I19" s="14" t="s">
        <v>82</v>
      </c>
      <c r="J19" s="17">
        <v>320000</v>
      </c>
      <c r="K19" s="17">
        <v>13140.25</v>
      </c>
      <c r="L19" s="17">
        <f t="shared" si="0"/>
        <v>4.106328125</v>
      </c>
    </row>
    <row r="20" spans="1:12" ht="18.75" customHeight="1">
      <c r="A20" s="3"/>
      <c r="B20" s="3"/>
      <c r="C20" s="3"/>
      <c r="D20" s="3"/>
      <c r="E20" s="3"/>
      <c r="F20" s="3"/>
      <c r="G20" s="4"/>
      <c r="H20" s="24" t="s">
        <v>40</v>
      </c>
      <c r="I20" s="14" t="s">
        <v>25</v>
      </c>
      <c r="J20" s="17">
        <f>SUM(J21:J22)</f>
        <v>1750000</v>
      </c>
      <c r="K20" s="17">
        <f>SUM(K21:K22)</f>
        <v>503233.29000000004</v>
      </c>
      <c r="L20" s="17">
        <f t="shared" si="0"/>
        <v>28.756188000000005</v>
      </c>
    </row>
    <row r="21" spans="1:12" ht="51.75" customHeight="1">
      <c r="A21" s="3"/>
      <c r="B21" s="3"/>
      <c r="C21" s="3"/>
      <c r="D21" s="3"/>
      <c r="E21" s="3"/>
      <c r="F21" s="3"/>
      <c r="G21" s="4"/>
      <c r="H21" s="24" t="s">
        <v>71</v>
      </c>
      <c r="I21" s="14" t="s">
        <v>72</v>
      </c>
      <c r="J21" s="17">
        <v>1500000</v>
      </c>
      <c r="K21" s="16">
        <v>437440.84</v>
      </c>
      <c r="L21" s="17">
        <f t="shared" si="0"/>
        <v>29.162722666666667</v>
      </c>
    </row>
    <row r="22" spans="1:12" ht="47.25">
      <c r="A22" s="3" t="s">
        <v>11</v>
      </c>
      <c r="B22" s="3" t="s">
        <v>14</v>
      </c>
      <c r="C22" s="3" t="s">
        <v>21</v>
      </c>
      <c r="D22" s="3" t="s">
        <v>26</v>
      </c>
      <c r="E22" s="3" t="s">
        <v>27</v>
      </c>
      <c r="F22" s="3" t="s">
        <v>28</v>
      </c>
      <c r="G22" s="4" t="s">
        <v>29</v>
      </c>
      <c r="H22" s="24" t="s">
        <v>73</v>
      </c>
      <c r="I22" s="14" t="s">
        <v>74</v>
      </c>
      <c r="J22" s="17">
        <v>250000</v>
      </c>
      <c r="K22" s="17">
        <v>65792.45</v>
      </c>
      <c r="L22" s="17">
        <f t="shared" si="0"/>
        <v>26.31698</v>
      </c>
    </row>
    <row r="23" spans="1:12" ht="48.75" customHeight="1">
      <c r="A23" s="3"/>
      <c r="B23" s="3"/>
      <c r="C23" s="3"/>
      <c r="D23" s="3"/>
      <c r="E23" s="3"/>
      <c r="F23" s="3"/>
      <c r="G23" s="4"/>
      <c r="H23" s="24" t="s">
        <v>41</v>
      </c>
      <c r="I23" s="14" t="s">
        <v>30</v>
      </c>
      <c r="J23" s="17">
        <f>SUM(J24:J26)</f>
        <v>1412700</v>
      </c>
      <c r="K23" s="17">
        <f>SUM(K24:K26)</f>
        <v>87518.79999999999</v>
      </c>
      <c r="L23" s="17">
        <f t="shared" si="0"/>
        <v>6.195144050399942</v>
      </c>
    </row>
    <row r="24" spans="1:12" ht="80.25" customHeight="1">
      <c r="A24" s="3"/>
      <c r="B24" s="3"/>
      <c r="C24" s="3"/>
      <c r="D24" s="3"/>
      <c r="E24" s="3"/>
      <c r="F24" s="3"/>
      <c r="G24" s="4"/>
      <c r="H24" s="24" t="s">
        <v>78</v>
      </c>
      <c r="I24" s="14" t="s">
        <v>83</v>
      </c>
      <c r="J24" s="17">
        <v>792700</v>
      </c>
      <c r="K24" s="16">
        <v>72518.56</v>
      </c>
      <c r="L24" s="17">
        <f t="shared" si="0"/>
        <v>9.14829822126908</v>
      </c>
    </row>
    <row r="25" spans="1:13" ht="78.75" customHeight="1">
      <c r="A25" s="3"/>
      <c r="B25" s="3"/>
      <c r="C25" s="3"/>
      <c r="D25" s="3"/>
      <c r="E25" s="3"/>
      <c r="F25" s="3"/>
      <c r="G25" s="4"/>
      <c r="H25" s="24" t="s">
        <v>79</v>
      </c>
      <c r="I25" s="14" t="s">
        <v>84</v>
      </c>
      <c r="J25" s="17">
        <v>580000</v>
      </c>
      <c r="K25" s="16">
        <v>12515.48</v>
      </c>
      <c r="L25" s="17">
        <f t="shared" si="0"/>
        <v>2.157841379310345</v>
      </c>
      <c r="M25" s="13"/>
    </row>
    <row r="26" spans="1:12" ht="94.5" customHeight="1">
      <c r="A26" s="3"/>
      <c r="B26" s="3"/>
      <c r="C26" s="3"/>
      <c r="D26" s="3"/>
      <c r="E26" s="3"/>
      <c r="F26" s="3"/>
      <c r="G26" s="4"/>
      <c r="H26" s="24" t="s">
        <v>81</v>
      </c>
      <c r="I26" s="14" t="s">
        <v>80</v>
      </c>
      <c r="J26" s="17">
        <v>40000</v>
      </c>
      <c r="K26" s="17">
        <v>2484.76</v>
      </c>
      <c r="L26" s="17">
        <f t="shared" si="0"/>
        <v>6.211900000000001</v>
      </c>
    </row>
    <row r="27" spans="1:12" ht="30.75" customHeight="1">
      <c r="A27" s="3"/>
      <c r="B27" s="3"/>
      <c r="C27" s="3"/>
      <c r="D27" s="3"/>
      <c r="E27" s="3"/>
      <c r="F27" s="3"/>
      <c r="G27" s="4"/>
      <c r="H27" s="25" t="s">
        <v>47</v>
      </c>
      <c r="I27" s="18" t="s">
        <v>48</v>
      </c>
      <c r="J27" s="17">
        <f>J28+J29</f>
        <v>429039</v>
      </c>
      <c r="K27" s="17">
        <f>K28+K29</f>
        <v>128742</v>
      </c>
      <c r="L27" s="17">
        <f t="shared" si="0"/>
        <v>30.007062295036114</v>
      </c>
    </row>
    <row r="28" spans="1:12" ht="31.5" customHeight="1">
      <c r="A28" s="3"/>
      <c r="B28" s="3"/>
      <c r="C28" s="3"/>
      <c r="D28" s="3"/>
      <c r="E28" s="3"/>
      <c r="F28" s="3"/>
      <c r="G28" s="4"/>
      <c r="H28" s="25" t="s">
        <v>85</v>
      </c>
      <c r="I28" s="18" t="s">
        <v>86</v>
      </c>
      <c r="J28" s="19">
        <v>426230</v>
      </c>
      <c r="K28" s="20">
        <v>125933</v>
      </c>
      <c r="L28" s="17">
        <f t="shared" si="0"/>
        <v>29.545785139478685</v>
      </c>
    </row>
    <row r="29" spans="1:12" ht="32.25" customHeight="1">
      <c r="A29" s="3"/>
      <c r="B29" s="3"/>
      <c r="C29" s="3"/>
      <c r="D29" s="3"/>
      <c r="E29" s="3"/>
      <c r="F29" s="3"/>
      <c r="G29" s="4"/>
      <c r="H29" s="25" t="s">
        <v>75</v>
      </c>
      <c r="I29" s="18" t="s">
        <v>76</v>
      </c>
      <c r="J29" s="19">
        <v>2809</v>
      </c>
      <c r="K29" s="19">
        <v>2809</v>
      </c>
      <c r="L29" s="17">
        <f t="shared" si="0"/>
        <v>100</v>
      </c>
    </row>
    <row r="30" spans="1:12" ht="32.25" customHeight="1">
      <c r="A30" s="3" t="s">
        <v>11</v>
      </c>
      <c r="B30" s="3" t="s">
        <v>14</v>
      </c>
      <c r="C30" s="3" t="s">
        <v>32</v>
      </c>
      <c r="D30" s="3" t="s">
        <v>0</v>
      </c>
      <c r="E30" s="3" t="s">
        <v>1</v>
      </c>
      <c r="F30" s="3" t="s">
        <v>2</v>
      </c>
      <c r="G30" s="4" t="s">
        <v>2</v>
      </c>
      <c r="H30" s="24" t="s">
        <v>38</v>
      </c>
      <c r="I30" s="14" t="s">
        <v>31</v>
      </c>
      <c r="J30" s="17">
        <f>J31</f>
        <v>40000</v>
      </c>
      <c r="K30" s="17">
        <f>K31</f>
        <v>9849.1</v>
      </c>
      <c r="L30" s="17">
        <f aca="true" t="shared" si="1" ref="L30:L40">K30/J30*100</f>
        <v>24.62275</v>
      </c>
    </row>
    <row r="31" spans="1:12" ht="66" customHeight="1">
      <c r="A31" s="3"/>
      <c r="B31" s="3"/>
      <c r="C31" s="3"/>
      <c r="D31" s="3"/>
      <c r="E31" s="3"/>
      <c r="F31" s="3"/>
      <c r="G31" s="4"/>
      <c r="H31" s="24" t="s">
        <v>87</v>
      </c>
      <c r="I31" s="14" t="s">
        <v>88</v>
      </c>
      <c r="J31" s="17">
        <v>40000</v>
      </c>
      <c r="K31" s="16">
        <v>9849.1</v>
      </c>
      <c r="L31" s="17">
        <f t="shared" si="1"/>
        <v>24.62275</v>
      </c>
    </row>
    <row r="32" spans="1:12" ht="18.75" customHeight="1">
      <c r="A32" s="3"/>
      <c r="B32" s="3"/>
      <c r="C32" s="3"/>
      <c r="D32" s="3"/>
      <c r="E32" s="3"/>
      <c r="F32" s="3"/>
      <c r="G32" s="4"/>
      <c r="H32" s="24" t="s">
        <v>42</v>
      </c>
      <c r="I32" s="14" t="s">
        <v>3</v>
      </c>
      <c r="J32" s="17">
        <f>J33+J34+J36+J39</f>
        <v>9738652</v>
      </c>
      <c r="K32" s="17">
        <f>K33+K34+K36+K39</f>
        <v>2074925</v>
      </c>
      <c r="L32" s="17">
        <f t="shared" si="1"/>
        <v>21.306080143329897</v>
      </c>
    </row>
    <row r="33" spans="1:12" ht="33.75" customHeight="1">
      <c r="A33" s="3"/>
      <c r="B33" s="3"/>
      <c r="C33" s="3"/>
      <c r="D33" s="3"/>
      <c r="E33" s="3"/>
      <c r="F33" s="3"/>
      <c r="G33" s="4"/>
      <c r="H33" s="24" t="s">
        <v>89</v>
      </c>
      <c r="I33" s="14" t="s">
        <v>90</v>
      </c>
      <c r="J33" s="17">
        <v>5759300</v>
      </c>
      <c r="K33" s="17">
        <v>1439823</v>
      </c>
      <c r="L33" s="17">
        <f t="shared" si="1"/>
        <v>24.99996527355755</v>
      </c>
    </row>
    <row r="34" spans="1:12" ht="31.5" customHeight="1">
      <c r="A34" s="3"/>
      <c r="B34" s="3"/>
      <c r="C34" s="3"/>
      <c r="D34" s="3"/>
      <c r="E34" s="3"/>
      <c r="F34" s="3"/>
      <c r="G34" s="4"/>
      <c r="H34" s="26" t="s">
        <v>49</v>
      </c>
      <c r="I34" s="14" t="s">
        <v>50</v>
      </c>
      <c r="J34" s="17">
        <f>J35</f>
        <v>3861000</v>
      </c>
      <c r="K34" s="17">
        <f>K35</f>
        <v>541650</v>
      </c>
      <c r="L34" s="17">
        <f t="shared" si="1"/>
        <v>14.02874902874903</v>
      </c>
    </row>
    <row r="35" spans="1:12" ht="18.75">
      <c r="A35" s="3" t="s">
        <v>11</v>
      </c>
      <c r="B35" s="3" t="s">
        <v>4</v>
      </c>
      <c r="C35" s="3" t="s">
        <v>5</v>
      </c>
      <c r="D35" s="3" t="s">
        <v>6</v>
      </c>
      <c r="E35" s="3" t="s">
        <v>6</v>
      </c>
      <c r="F35" s="3" t="s">
        <v>7</v>
      </c>
      <c r="G35" s="4" t="s">
        <v>8</v>
      </c>
      <c r="H35" s="24" t="s">
        <v>92</v>
      </c>
      <c r="I35" s="29" t="s">
        <v>91</v>
      </c>
      <c r="J35" s="17">
        <f>3861000</f>
        <v>3861000</v>
      </c>
      <c r="K35" s="17">
        <v>541650</v>
      </c>
      <c r="L35" s="17">
        <f t="shared" si="1"/>
        <v>14.02874902874903</v>
      </c>
    </row>
    <row r="36" spans="1:12" ht="18.75">
      <c r="A36" s="3"/>
      <c r="B36" s="3"/>
      <c r="C36" s="3"/>
      <c r="D36" s="3"/>
      <c r="E36" s="3"/>
      <c r="F36" s="3"/>
      <c r="G36" s="4"/>
      <c r="H36" s="24" t="s">
        <v>43</v>
      </c>
      <c r="I36" s="21" t="s">
        <v>44</v>
      </c>
      <c r="J36" s="30">
        <f>SUM(J37:J38)</f>
        <v>118400</v>
      </c>
      <c r="K36" s="30">
        <f>SUM(K37:K38)</f>
        <v>93500</v>
      </c>
      <c r="L36" s="17">
        <f t="shared" si="1"/>
        <v>78.9695945945946</v>
      </c>
    </row>
    <row r="37" spans="1:12" ht="78.75">
      <c r="A37" s="3"/>
      <c r="B37" s="3"/>
      <c r="C37" s="3"/>
      <c r="D37" s="3"/>
      <c r="E37" s="3"/>
      <c r="F37" s="3"/>
      <c r="G37" s="4"/>
      <c r="H37" s="24" t="s">
        <v>93</v>
      </c>
      <c r="I37" s="21" t="s">
        <v>96</v>
      </c>
      <c r="J37" s="17">
        <v>115300</v>
      </c>
      <c r="K37" s="17">
        <v>93500</v>
      </c>
      <c r="L37" s="17">
        <f t="shared" si="1"/>
        <v>81.0928013876843</v>
      </c>
    </row>
    <row r="38" spans="1:12" ht="51" customHeight="1">
      <c r="A38" s="3"/>
      <c r="B38" s="3"/>
      <c r="C38" s="3"/>
      <c r="D38" s="3"/>
      <c r="E38" s="3"/>
      <c r="F38" s="3"/>
      <c r="G38" s="4"/>
      <c r="H38" s="24" t="s">
        <v>95</v>
      </c>
      <c r="I38" s="21" t="s">
        <v>94</v>
      </c>
      <c r="J38" s="17">
        <v>3100</v>
      </c>
      <c r="K38" s="17">
        <v>0</v>
      </c>
      <c r="L38" s="17">
        <f t="shared" si="1"/>
        <v>0</v>
      </c>
    </row>
    <row r="39" spans="1:12" ht="51.75" customHeight="1">
      <c r="A39" s="3"/>
      <c r="B39" s="3"/>
      <c r="C39" s="3"/>
      <c r="D39" s="3"/>
      <c r="E39" s="3"/>
      <c r="F39" s="3"/>
      <c r="G39" s="4"/>
      <c r="H39" s="24" t="s">
        <v>64</v>
      </c>
      <c r="I39" s="14" t="s">
        <v>65</v>
      </c>
      <c r="J39" s="17">
        <v>-48</v>
      </c>
      <c r="K39" s="16">
        <v>-48</v>
      </c>
      <c r="L39" s="17">
        <f t="shared" si="1"/>
        <v>100</v>
      </c>
    </row>
    <row r="40" spans="1:12" ht="15.75">
      <c r="A40" s="3"/>
      <c r="B40" s="3"/>
      <c r="C40" s="3"/>
      <c r="D40" s="3"/>
      <c r="E40" s="3"/>
      <c r="F40" s="3"/>
      <c r="G40" s="4"/>
      <c r="H40" s="31" t="s">
        <v>10</v>
      </c>
      <c r="I40" s="32"/>
      <c r="J40" s="22">
        <f>J8+J32</f>
        <v>29949178.6</v>
      </c>
      <c r="K40" s="22">
        <f>K8+K32</f>
        <v>6527922.35</v>
      </c>
      <c r="L40" s="22">
        <f t="shared" si="1"/>
        <v>21.796665735600506</v>
      </c>
    </row>
    <row r="41" spans="1:12" ht="16.5" customHeight="1">
      <c r="A41" s="1" t="s">
        <v>9</v>
      </c>
      <c r="B41" s="1" t="s">
        <v>9</v>
      </c>
      <c r="C41" s="1" t="s">
        <v>9</v>
      </c>
      <c r="D41" s="1" t="s">
        <v>9</v>
      </c>
      <c r="E41" s="1" t="s">
        <v>9</v>
      </c>
      <c r="F41" s="1" t="s">
        <v>9</v>
      </c>
      <c r="G41" s="2" t="s">
        <v>9</v>
      </c>
      <c r="K41" s="23"/>
      <c r="L41" s="23"/>
    </row>
    <row r="42" ht="12.75">
      <c r="M42" s="13"/>
    </row>
  </sheetData>
  <sheetProtection/>
  <mergeCells count="6">
    <mergeCell ref="H40:I40"/>
    <mergeCell ref="J5:L5"/>
    <mergeCell ref="J1:L1"/>
    <mergeCell ref="H5:H6"/>
    <mergeCell ref="I5:I6"/>
    <mergeCell ref="H2:L2"/>
  </mergeCells>
  <printOptions/>
  <pageMargins left="0.5905511811023623" right="0.3937007874015748" top="0.5905511811023623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user</cp:lastModifiedBy>
  <cp:lastPrinted>2015-05-25T10:57:48Z</cp:lastPrinted>
  <dcterms:created xsi:type="dcterms:W3CDTF">2010-08-24T05:27:08Z</dcterms:created>
  <dcterms:modified xsi:type="dcterms:W3CDTF">2015-06-02T05:58:52Z</dcterms:modified>
  <cp:category/>
  <cp:version/>
  <cp:contentType/>
  <cp:contentStatus/>
</cp:coreProperties>
</file>